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ray\Documents\FOR WEBSITE\"/>
    </mc:Choice>
  </mc:AlternateContent>
  <xr:revisionPtr revIDLastSave="0" documentId="13_ncr:1_{0668BE30-C8C5-4B73-ACDB-884FFBE29385}" xr6:coauthVersionLast="47" xr6:coauthVersionMax="47" xr10:uidLastSave="{00000000-0000-0000-0000-000000000000}"/>
  <bookViews>
    <workbookView xWindow="6690" yWindow="2205" windowWidth="19395" windowHeight="132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0" i="1" l="1"/>
  <c r="J49" i="1"/>
  <c r="J48" i="1"/>
  <c r="J47" i="1"/>
  <c r="J46" i="1"/>
  <c r="J45" i="1"/>
  <c r="W19" i="1"/>
  <c r="W18" i="1"/>
  <c r="W13" i="1"/>
  <c r="W12" i="1"/>
  <c r="W11" i="1"/>
  <c r="W10" i="1"/>
  <c r="W9" i="1"/>
  <c r="W8" i="1"/>
  <c r="T19" i="1"/>
  <c r="T18" i="1"/>
  <c r="T13" i="1"/>
  <c r="T12" i="1"/>
  <c r="T11" i="1"/>
  <c r="T10" i="1"/>
  <c r="T9" i="1"/>
  <c r="T8" i="1"/>
  <c r="N19" i="1"/>
  <c r="N18" i="1"/>
  <c r="K19" i="1"/>
  <c r="K18" i="1"/>
  <c r="H19" i="1"/>
  <c r="H18" i="1"/>
  <c r="E19" i="1"/>
  <c r="E18" i="1"/>
  <c r="N13" i="1"/>
  <c r="N12" i="1"/>
  <c r="N11" i="1"/>
  <c r="N10" i="1"/>
  <c r="N9" i="1"/>
  <c r="N8" i="1"/>
  <c r="K13" i="1"/>
  <c r="K12" i="1"/>
  <c r="K11" i="1"/>
  <c r="K10" i="1"/>
  <c r="K9" i="1"/>
  <c r="K8" i="1"/>
  <c r="H13" i="1"/>
  <c r="H12" i="1"/>
  <c r="H11" i="1"/>
  <c r="H10" i="1"/>
  <c r="H9" i="1"/>
  <c r="H8" i="1"/>
  <c r="E13" i="1"/>
  <c r="E12" i="1"/>
  <c r="E11" i="1"/>
  <c r="E10" i="1"/>
  <c r="E9" i="1"/>
  <c r="E8" i="1"/>
  <c r="Q13" i="1"/>
  <c r="Q10" i="1"/>
  <c r="Q11" i="1"/>
  <c r="Q12" i="1"/>
  <c r="Q9" i="1"/>
  <c r="Q8" i="1"/>
  <c r="Q19" i="1" l="1"/>
  <c r="Q18" i="1"/>
</calcChain>
</file>

<file path=xl/sharedStrings.xml><?xml version="1.0" encoding="utf-8"?>
<sst xmlns="http://schemas.openxmlformats.org/spreadsheetml/2006/main" count="177" uniqueCount="73">
  <si>
    <t>M&amp;O</t>
  </si>
  <si>
    <t>I&amp;S</t>
  </si>
  <si>
    <t>AS</t>
  </si>
  <si>
    <t>AC</t>
  </si>
  <si>
    <t>MC</t>
  </si>
  <si>
    <t>MS</t>
  </si>
  <si>
    <t>SF</t>
  </si>
  <si>
    <t>HD</t>
  </si>
  <si>
    <t>Taxing Unit</t>
  </si>
  <si>
    <t>Albany ISD</t>
  </si>
  <si>
    <t>City of Albany</t>
  </si>
  <si>
    <t>City of Moran</t>
  </si>
  <si>
    <t>Moran ISD</t>
  </si>
  <si>
    <t>Shackelford County Hospital District</t>
  </si>
  <si>
    <t>Shackelford County</t>
  </si>
  <si>
    <t>Clyde CISD</t>
  </si>
  <si>
    <t>CS</t>
  </si>
  <si>
    <t>Lueders-Avoca ISD</t>
  </si>
  <si>
    <t>Shackelford County Appraisal District &amp; Central Tax Office</t>
  </si>
  <si>
    <t>YES</t>
  </si>
  <si>
    <t>NO</t>
  </si>
  <si>
    <t>N/A</t>
  </si>
  <si>
    <t>State Mandated</t>
  </si>
  <si>
    <t>Local Option</t>
  </si>
  <si>
    <t xml:space="preserve">* Taxpayers must choose to either take the Over 65 or the Disabled Person exemptions, and are not allowed both at the same time. </t>
  </si>
  <si>
    <t>Additional State Mandated Exemptions for Disabled Veterans</t>
  </si>
  <si>
    <t>DV4 **</t>
  </si>
  <si>
    <t>% disabled</t>
  </si>
  <si>
    <t>Exemption</t>
  </si>
  <si>
    <t>10-29</t>
  </si>
  <si>
    <t>30-49</t>
  </si>
  <si>
    <t>50-69</t>
  </si>
  <si>
    <t>70-100</t>
  </si>
  <si>
    <t>DVHS ***</t>
  </si>
  <si>
    <t>Qualification</t>
  </si>
  <si>
    <t>DV1 **</t>
  </si>
  <si>
    <t>DV2 **</t>
  </si>
  <si>
    <t>DV3 **</t>
  </si>
  <si>
    <t>Located in the city of Albany</t>
  </si>
  <si>
    <t>Location</t>
  </si>
  <si>
    <t>Total Rate</t>
  </si>
  <si>
    <t>Located in Albany ISD, outside of city limits</t>
  </si>
  <si>
    <t>AC, AS, SF, HD</t>
  </si>
  <si>
    <t>AS, SF, HD</t>
  </si>
  <si>
    <t>Located in the city of Moran</t>
  </si>
  <si>
    <t>MC, MS, SF, HD</t>
  </si>
  <si>
    <t>MS, SF, HD</t>
  </si>
  <si>
    <t>SF, HD</t>
  </si>
  <si>
    <t>Homestead (HS)</t>
  </si>
  <si>
    <t>Over 65 * (OV65)</t>
  </si>
  <si>
    <t>Disabled Person * (DP)</t>
  </si>
  <si>
    <t>Located in Clyde CISD, outside of city limits ****</t>
  </si>
  <si>
    <t>Located in Lueders-Avoca ISD, outside of city limits ****</t>
  </si>
  <si>
    <t>State mandated for all taxing units</t>
  </si>
  <si>
    <t>** DV1 thru 4 exemptions can be applied to any taxable property. Qualification is based on an award letter received from the VA.</t>
  </si>
  <si>
    <t xml:space="preserve">***  The DVHS exemption applies only to the immediate living area of the taxpayer's homestead, however, if a taxpayer qualifies for a DVHS they most likely also qualify for the DV4 exemption, and therefore, can apply the DV4 additionally to other taxable property owned by the taxpayer. Qualification for the DVHS is based on an award letter received from the VA, stating that the taxpayer is both 100% disabled and unable to work. </t>
  </si>
  <si>
    <t>Total HS living area</t>
  </si>
  <si>
    <t>100% and unable to work</t>
  </si>
  <si>
    <t>Taxing Units outside of Shackelford County in which Shackelford CAD appraises</t>
  </si>
  <si>
    <t>Tax Ceiling (Freeze)</t>
  </si>
  <si>
    <t>Tax Ceiling Transfer</t>
  </si>
  <si>
    <t>Inside Taxing Unit Jurisdiction</t>
  </si>
  <si>
    <t>Outside Taxing Unit Jurisdiction</t>
  </si>
  <si>
    <t>Combined Rates Assessed by Shackelford County Jurisdictions Based on Property Situs</t>
  </si>
  <si>
    <t>Shackelford Jurisdictions</t>
  </si>
  <si>
    <t>Located in Moran ISD, outside of city limits</t>
  </si>
  <si>
    <t>**** These taxpayers would receive additional tax assessments from Callahan and Jones County Jurisdictions.</t>
  </si>
  <si>
    <t>Tax Rates and Exemptions of Shackelford CAD Taxing Units</t>
  </si>
  <si>
    <t>State Mandated and Local Option Exemptions Offered by Shackelford County Jurisdictions</t>
  </si>
  <si>
    <t>Cumulative</t>
  </si>
  <si>
    <t>LS</t>
  </si>
  <si>
    <t>Taxing Units inside of Shackelford County which Shackelford CAD appraises and collects</t>
  </si>
  <si>
    <t>As of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</si>
</sst>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000"/>
    <numFmt numFmtId="165" formatCode="_(* #,##0_);_(* \(#,##0\);_(* &quot;-&quot;??_);_(@_)"/>
    <numFmt numFmtId="166" formatCode="0.0000"/>
    <numFmt numFmtId="167" formatCode="0.00000"/>
  </numFmts>
  <fonts count="4"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s>
  <fills count="3">
    <fill>
      <patternFill patternType="none"/>
    </fill>
    <fill>
      <patternFill patternType="gray125"/>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2">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center" vertical="center" wrapText="1"/>
    </xf>
    <xf numFmtId="0" fontId="2" fillId="0" borderId="0" xfId="0" applyFont="1" applyAlignment="1">
      <alignment horizontal="left"/>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165" fontId="2" fillId="0" borderId="1" xfId="1"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0" xfId="0" applyFont="1" applyAlignment="1">
      <alignment vertical="top" wrapText="1"/>
    </xf>
    <xf numFmtId="16" fontId="2" fillId="0" borderId="1" xfId="0" quotePrefix="1" applyNumberFormat="1" applyFont="1" applyBorder="1" applyAlignment="1">
      <alignment horizontal="center" vertical="center"/>
    </xf>
    <xf numFmtId="0" fontId="2" fillId="0" borderId="1" xfId="0" quotePrefix="1" applyFont="1" applyBorder="1" applyAlignment="1">
      <alignment horizontal="center" vertical="center"/>
    </xf>
    <xf numFmtId="0" fontId="3" fillId="0" borderId="0" xfId="0" applyFont="1" applyAlignment="1">
      <alignment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quotePrefix="1" applyFont="1" applyAlignment="1">
      <alignment horizontal="center" vertical="center" wrapText="1"/>
    </xf>
    <xf numFmtId="166" fontId="2" fillId="0" borderId="2" xfId="0" applyNumberFormat="1" applyFont="1" applyBorder="1" applyAlignment="1">
      <alignment horizontal="center" vertical="center"/>
    </xf>
    <xf numFmtId="166" fontId="2" fillId="0" borderId="12" xfId="0" applyNumberFormat="1" applyFont="1" applyBorder="1" applyAlignment="1">
      <alignment horizontal="center" vertical="center"/>
    </xf>
    <xf numFmtId="166" fontId="2" fillId="0" borderId="3" xfId="0" applyNumberFormat="1" applyFont="1" applyBorder="1" applyAlignment="1">
      <alignment horizontal="center" vertical="center"/>
    </xf>
    <xf numFmtId="166" fontId="2" fillId="0" borderId="8" xfId="0" applyNumberFormat="1" applyFont="1" applyBorder="1" applyAlignment="1">
      <alignment horizontal="center" vertical="center"/>
    </xf>
    <xf numFmtId="166" fontId="2" fillId="0" borderId="0" xfId="0" applyNumberFormat="1" applyFont="1" applyAlignment="1">
      <alignment horizontal="center" vertical="center"/>
    </xf>
    <xf numFmtId="166" fontId="2" fillId="0" borderId="9" xfId="0" applyNumberFormat="1" applyFont="1" applyBorder="1" applyAlignment="1">
      <alignment horizontal="center" vertical="center"/>
    </xf>
    <xf numFmtId="166" fontId="2" fillId="0" borderId="4" xfId="0" applyNumberFormat="1" applyFont="1" applyBorder="1" applyAlignment="1">
      <alignment horizontal="center" vertical="center"/>
    </xf>
    <xf numFmtId="166" fontId="2" fillId="0" borderId="6" xfId="0" applyNumberFormat="1" applyFont="1" applyBorder="1" applyAlignment="1">
      <alignment horizontal="center" vertical="center"/>
    </xf>
    <xf numFmtId="166" fontId="2" fillId="0" borderId="5" xfId="0" applyNumberFormat="1" applyFont="1" applyBorder="1" applyAlignment="1">
      <alignment horizontal="center" vertical="center"/>
    </xf>
    <xf numFmtId="0" fontId="2" fillId="0" borderId="0" xfId="0" applyFont="1" applyAlignment="1">
      <alignment vertical="center"/>
    </xf>
    <xf numFmtId="164" fontId="2" fillId="0" borderId="14" xfId="0" applyNumberFormat="1" applyFont="1" applyBorder="1" applyAlignment="1">
      <alignment horizontal="center" vertical="center"/>
    </xf>
    <xf numFmtId="164" fontId="2" fillId="0" borderId="15" xfId="0" applyNumberFormat="1" applyFont="1" applyBorder="1" applyAlignment="1">
      <alignment horizontal="center" vertical="center"/>
    </xf>
    <xf numFmtId="44" fontId="2" fillId="0" borderId="15" xfId="2" applyFont="1" applyBorder="1" applyAlignment="1">
      <alignment horizontal="center" vertical="center"/>
    </xf>
    <xf numFmtId="44" fontId="2" fillId="0" borderId="15" xfId="2" applyFont="1" applyBorder="1" applyAlignment="1">
      <alignment vertical="center"/>
    </xf>
    <xf numFmtId="44" fontId="2" fillId="0" borderId="16" xfId="2" applyFont="1" applyBorder="1" applyAlignment="1">
      <alignment horizontal="center" vertical="center"/>
    </xf>
    <xf numFmtId="0" fontId="2" fillId="0" borderId="1" xfId="0" applyFont="1" applyBorder="1" applyAlignment="1">
      <alignment vertical="center"/>
    </xf>
    <xf numFmtId="167" fontId="2" fillId="0" borderId="8" xfId="0" applyNumberFormat="1"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xf>
    <xf numFmtId="0" fontId="2" fillId="0" borderId="0" xfId="0" applyFont="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top"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left" vertical="top"/>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13" xfId="0" applyFont="1" applyBorder="1" applyAlignment="1">
      <alignment horizontal="center" vertical="center"/>
    </xf>
    <xf numFmtId="0" fontId="2" fillId="0" borderId="2" xfId="0" applyFont="1" applyBorder="1" applyAlignment="1">
      <alignment horizontal="left" vertical="center"/>
    </xf>
    <xf numFmtId="0" fontId="2" fillId="0" borderId="12" xfId="0" applyFont="1" applyBorder="1" applyAlignment="1">
      <alignment horizontal="left" vertical="center"/>
    </xf>
    <xf numFmtId="0" fontId="2" fillId="0" borderId="3" xfId="0" applyFont="1" applyBorder="1" applyAlignment="1">
      <alignment horizontal="left" vertic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0"/>
  <sheetViews>
    <sheetView tabSelected="1" zoomScaleNormal="100" zoomScaleSheetLayoutView="100" workbookViewId="0">
      <selection activeCell="J8" sqref="J8"/>
    </sheetView>
  </sheetViews>
  <sheetFormatPr defaultRowHeight="15" x14ac:dyDescent="0.25"/>
  <cols>
    <col min="1" max="1" width="18.28515625" style="3" customWidth="1"/>
    <col min="2" max="2" width="5.85546875" style="3" customWidth="1"/>
    <col min="3" max="16" width="11" style="2" customWidth="1"/>
    <col min="17" max="17" width="11.7109375" style="1" customWidth="1"/>
    <col min="18" max="18" width="9.140625" style="1" customWidth="1"/>
    <col min="19" max="19" width="10.42578125" style="1" customWidth="1"/>
    <col min="20" max="20" width="11.5703125" style="1" customWidth="1"/>
    <col min="21" max="21" width="9.140625" style="1" customWidth="1"/>
    <col min="22" max="22" width="9.140625" style="1"/>
    <col min="23" max="23" width="10" style="1" customWidth="1"/>
    <col min="24" max="16384" width="9.140625" style="1"/>
  </cols>
  <sheetData>
    <row r="1" spans="1:23" x14ac:dyDescent="0.25">
      <c r="A1" s="52" t="s">
        <v>18</v>
      </c>
      <c r="B1" s="52"/>
      <c r="C1" s="52"/>
      <c r="D1" s="52"/>
      <c r="E1" s="52"/>
      <c r="F1" s="52"/>
      <c r="G1" s="52"/>
      <c r="H1" s="52"/>
      <c r="I1" s="52"/>
      <c r="J1" s="52"/>
      <c r="K1" s="52"/>
      <c r="L1" s="52"/>
      <c r="M1" s="52"/>
      <c r="N1" s="52"/>
      <c r="O1" s="52"/>
      <c r="P1" s="52"/>
      <c r="Q1" s="52"/>
    </row>
    <row r="2" spans="1:23" x14ac:dyDescent="0.25">
      <c r="A2" s="53" t="s">
        <v>67</v>
      </c>
      <c r="B2" s="53"/>
      <c r="C2" s="53"/>
      <c r="D2" s="53"/>
      <c r="E2" s="53"/>
      <c r="F2" s="53"/>
      <c r="G2" s="53"/>
      <c r="H2" s="53"/>
      <c r="I2" s="53"/>
      <c r="J2" s="53"/>
      <c r="K2" s="53"/>
      <c r="L2" s="53"/>
      <c r="M2" s="53"/>
      <c r="N2" s="53"/>
      <c r="O2" s="53"/>
      <c r="P2" s="53"/>
      <c r="Q2" s="53"/>
    </row>
    <row r="3" spans="1:23" x14ac:dyDescent="0.25">
      <c r="A3" s="53" t="s">
        <v>72</v>
      </c>
      <c r="B3" s="53"/>
      <c r="C3" s="53"/>
      <c r="D3" s="53"/>
      <c r="E3" s="53"/>
      <c r="F3" s="53"/>
      <c r="G3" s="53"/>
      <c r="H3" s="53"/>
      <c r="I3" s="53"/>
      <c r="J3" s="53"/>
      <c r="K3" s="53"/>
      <c r="L3" s="53"/>
      <c r="M3" s="53"/>
      <c r="N3" s="53"/>
      <c r="O3" s="53"/>
      <c r="P3" s="53"/>
      <c r="Q3" s="53"/>
    </row>
    <row r="4" spans="1:23" x14ac:dyDescent="0.25">
      <c r="A4" s="8"/>
      <c r="B4" s="8"/>
      <c r="C4" s="8"/>
      <c r="D4" s="8"/>
      <c r="E4" s="8"/>
    </row>
    <row r="5" spans="1:23" ht="18" customHeight="1" x14ac:dyDescent="0.25">
      <c r="A5" s="49" t="s">
        <v>71</v>
      </c>
      <c r="B5" s="50"/>
      <c r="C5" s="50"/>
      <c r="D5" s="50"/>
      <c r="E5" s="50"/>
      <c r="F5" s="50"/>
      <c r="G5" s="50"/>
      <c r="H5" s="50"/>
      <c r="I5" s="50"/>
      <c r="J5" s="50"/>
      <c r="K5" s="50"/>
      <c r="L5" s="50"/>
      <c r="M5" s="50"/>
      <c r="N5" s="50"/>
      <c r="O5" s="50"/>
      <c r="P5" s="50"/>
      <c r="Q5" s="51"/>
    </row>
    <row r="6" spans="1:23" ht="14.25" customHeight="1" x14ac:dyDescent="0.25">
      <c r="A6" s="54" t="s">
        <v>8</v>
      </c>
      <c r="B6" s="55"/>
      <c r="C6" s="44">
        <v>2019</v>
      </c>
      <c r="D6" s="45"/>
      <c r="E6" s="46"/>
      <c r="F6" s="44">
        <v>2020</v>
      </c>
      <c r="G6" s="45"/>
      <c r="H6" s="46"/>
      <c r="I6" s="44">
        <v>2021</v>
      </c>
      <c r="J6" s="45"/>
      <c r="K6" s="46"/>
      <c r="L6" s="44">
        <v>2022</v>
      </c>
      <c r="M6" s="45"/>
      <c r="N6" s="46"/>
      <c r="O6" s="44">
        <v>2023</v>
      </c>
      <c r="P6" s="45"/>
      <c r="Q6" s="46"/>
      <c r="R6" s="44">
        <v>2024</v>
      </c>
      <c r="S6" s="45"/>
      <c r="T6" s="46"/>
      <c r="U6" s="44">
        <v>2025</v>
      </c>
      <c r="V6" s="45"/>
      <c r="W6" s="46"/>
    </row>
    <row r="7" spans="1:23" ht="14.25" customHeight="1" x14ac:dyDescent="0.25">
      <c r="A7" s="47"/>
      <c r="B7" s="48"/>
      <c r="C7" s="4" t="s">
        <v>0</v>
      </c>
      <c r="D7" s="22" t="s">
        <v>1</v>
      </c>
      <c r="E7" s="5" t="s">
        <v>69</v>
      </c>
      <c r="F7" s="4" t="s">
        <v>0</v>
      </c>
      <c r="G7" s="22" t="s">
        <v>1</v>
      </c>
      <c r="H7" s="5" t="s">
        <v>69</v>
      </c>
      <c r="I7" s="4" t="s">
        <v>0</v>
      </c>
      <c r="J7" s="22" t="s">
        <v>1</v>
      </c>
      <c r="K7" s="5" t="s">
        <v>69</v>
      </c>
      <c r="L7" s="4" t="s">
        <v>0</v>
      </c>
      <c r="M7" s="22" t="s">
        <v>1</v>
      </c>
      <c r="N7" s="5" t="s">
        <v>69</v>
      </c>
      <c r="O7" s="4" t="s">
        <v>0</v>
      </c>
      <c r="P7" s="22" t="s">
        <v>1</v>
      </c>
      <c r="Q7" s="5" t="s">
        <v>69</v>
      </c>
      <c r="R7" s="4" t="s">
        <v>0</v>
      </c>
      <c r="S7" s="22" t="s">
        <v>1</v>
      </c>
      <c r="T7" s="5" t="s">
        <v>69</v>
      </c>
      <c r="U7" s="4" t="s">
        <v>0</v>
      </c>
      <c r="V7" s="22" t="s">
        <v>1</v>
      </c>
      <c r="W7" s="5" t="s">
        <v>69</v>
      </c>
    </row>
    <row r="8" spans="1:23" ht="32.25" customHeight="1" x14ac:dyDescent="0.25">
      <c r="A8" s="23" t="s">
        <v>9</v>
      </c>
      <c r="B8" s="21" t="s">
        <v>2</v>
      </c>
      <c r="C8" s="27">
        <v>0.97</v>
      </c>
      <c r="D8" s="28">
        <v>0</v>
      </c>
      <c r="E8" s="29">
        <f>SUM(C8:D8)</f>
        <v>0.97</v>
      </c>
      <c r="F8" s="27">
        <v>0.96640000000000004</v>
      </c>
      <c r="G8" s="28">
        <v>0</v>
      </c>
      <c r="H8" s="29">
        <f>SUM(F8:G8)</f>
        <v>0.96640000000000004</v>
      </c>
      <c r="I8" s="27">
        <v>0.96340000000000003</v>
      </c>
      <c r="J8" s="28">
        <v>0</v>
      </c>
      <c r="K8" s="29">
        <f>SUM(I8:J8)</f>
        <v>0.96340000000000003</v>
      </c>
      <c r="L8" s="27">
        <v>0.94410000000000005</v>
      </c>
      <c r="M8" s="28">
        <v>0</v>
      </c>
      <c r="N8" s="29">
        <f>SUM(L8:M8)</f>
        <v>0.94410000000000005</v>
      </c>
      <c r="O8" s="27">
        <v>0.73799999999999999</v>
      </c>
      <c r="P8" s="28">
        <v>0</v>
      </c>
      <c r="Q8" s="29">
        <f>SUM(O8:P8)</f>
        <v>0.73799999999999999</v>
      </c>
      <c r="R8" s="27">
        <v>0.70660000000000001</v>
      </c>
      <c r="S8" s="28">
        <v>0</v>
      </c>
      <c r="T8" s="29">
        <f>SUM(R8:S8)</f>
        <v>0.70660000000000001</v>
      </c>
      <c r="U8" s="27">
        <v>0.68220000000000003</v>
      </c>
      <c r="V8" s="28">
        <v>0</v>
      </c>
      <c r="W8" s="29">
        <f>SUM(U8:V8)</f>
        <v>0.68220000000000003</v>
      </c>
    </row>
    <row r="9" spans="1:23" ht="32.25" customHeight="1" x14ac:dyDescent="0.25">
      <c r="A9" s="25" t="s">
        <v>10</v>
      </c>
      <c r="B9" s="20" t="s">
        <v>3</v>
      </c>
      <c r="C9" s="30">
        <v>0.68659999999999999</v>
      </c>
      <c r="D9" s="31">
        <v>0</v>
      </c>
      <c r="E9" s="32">
        <f t="shared" ref="E9:E11" si="0">SUM(C9:D9)</f>
        <v>0.68659999999999999</v>
      </c>
      <c r="F9" s="30">
        <v>0.67549999999999999</v>
      </c>
      <c r="G9" s="31">
        <v>0</v>
      </c>
      <c r="H9" s="32">
        <f t="shared" ref="H9:H11" si="1">SUM(F9:G9)</f>
        <v>0.67549999999999999</v>
      </c>
      <c r="I9" s="30">
        <v>0.67549999999999999</v>
      </c>
      <c r="J9" s="31">
        <v>0</v>
      </c>
      <c r="K9" s="32">
        <f>SUM(I9:J9)</f>
        <v>0.67549999999999999</v>
      </c>
      <c r="L9" s="30">
        <v>0.61040000000000005</v>
      </c>
      <c r="M9" s="31">
        <v>0</v>
      </c>
      <c r="N9" s="32">
        <f>SUM(L9:M9)</f>
        <v>0.61040000000000005</v>
      </c>
      <c r="O9" s="30">
        <v>0.56389999999999996</v>
      </c>
      <c r="P9" s="31">
        <v>0</v>
      </c>
      <c r="Q9" s="32">
        <f>SUM(O9:P9)</f>
        <v>0.56389999999999996</v>
      </c>
      <c r="R9" s="30">
        <v>0.4975</v>
      </c>
      <c r="S9" s="31">
        <v>0</v>
      </c>
      <c r="T9" s="32">
        <f>SUM(R9:S9)</f>
        <v>0.4975</v>
      </c>
      <c r="U9" s="30">
        <v>0.54</v>
      </c>
      <c r="V9" s="31">
        <v>0</v>
      </c>
      <c r="W9" s="32">
        <f>SUM(U9:V9)</f>
        <v>0.54</v>
      </c>
    </row>
    <row r="10" spans="1:23" ht="32.25" customHeight="1" x14ac:dyDescent="0.25">
      <c r="A10" s="25" t="s">
        <v>11</v>
      </c>
      <c r="B10" s="20" t="s">
        <v>4</v>
      </c>
      <c r="C10" s="30">
        <v>0.49819999999999998</v>
      </c>
      <c r="D10" s="31">
        <v>0.24690000000000001</v>
      </c>
      <c r="E10" s="32">
        <f t="shared" si="0"/>
        <v>0.74509999999999998</v>
      </c>
      <c r="F10" s="30">
        <v>0.50770000000000004</v>
      </c>
      <c r="G10" s="31">
        <v>0.20799999999999999</v>
      </c>
      <c r="H10" s="32">
        <f t="shared" si="1"/>
        <v>0.7157</v>
      </c>
      <c r="I10" s="30">
        <v>0.48559999999999998</v>
      </c>
      <c r="J10" s="31">
        <v>0.18920000000000001</v>
      </c>
      <c r="K10" s="32">
        <f t="shared" ref="K10:K12" si="2">SUM(I10:J10)</f>
        <v>0.67479999999999996</v>
      </c>
      <c r="L10" s="30">
        <v>0.41420000000000001</v>
      </c>
      <c r="M10" s="31">
        <v>0.17330000000000001</v>
      </c>
      <c r="N10" s="32">
        <f t="shared" ref="N10:N12" si="3">SUM(L10:M10)</f>
        <v>0.58750000000000002</v>
      </c>
      <c r="O10" s="30">
        <v>0.39950000000000002</v>
      </c>
      <c r="P10" s="31">
        <v>0.1479</v>
      </c>
      <c r="Q10" s="32">
        <f t="shared" ref="Q10:Q12" si="4">SUM(O10:P10)</f>
        <v>0.5474</v>
      </c>
      <c r="R10" s="30">
        <v>0.45</v>
      </c>
      <c r="S10" s="31">
        <v>0.15</v>
      </c>
      <c r="T10" s="32">
        <f t="shared" ref="T10:T12" si="5">SUM(R10:S10)</f>
        <v>0.6</v>
      </c>
      <c r="U10" s="30">
        <v>0.52869999999999995</v>
      </c>
      <c r="V10" s="31">
        <v>0.15</v>
      </c>
      <c r="W10" s="32">
        <f t="shared" ref="W10:W12" si="6">SUM(U10:V10)</f>
        <v>0.67869999999999997</v>
      </c>
    </row>
    <row r="11" spans="1:23" ht="32.25" customHeight="1" x14ac:dyDescent="0.25">
      <c r="A11" s="25" t="s">
        <v>12</v>
      </c>
      <c r="B11" s="20" t="s">
        <v>5</v>
      </c>
      <c r="C11" s="30">
        <v>0.97</v>
      </c>
      <c r="D11" s="31">
        <v>0</v>
      </c>
      <c r="E11" s="32">
        <f t="shared" si="0"/>
        <v>0.97</v>
      </c>
      <c r="F11" s="30">
        <v>0.97</v>
      </c>
      <c r="G11" s="31">
        <v>0</v>
      </c>
      <c r="H11" s="32">
        <f t="shared" si="1"/>
        <v>0.97</v>
      </c>
      <c r="I11" s="30">
        <v>0.89559999999999995</v>
      </c>
      <c r="J11" s="31">
        <v>0</v>
      </c>
      <c r="K11" s="32">
        <f t="shared" si="2"/>
        <v>0.89559999999999995</v>
      </c>
      <c r="L11" s="30">
        <v>0.89559999999999995</v>
      </c>
      <c r="M11" s="31">
        <v>0</v>
      </c>
      <c r="N11" s="32">
        <f t="shared" si="3"/>
        <v>0.89559999999999995</v>
      </c>
      <c r="O11" s="43">
        <v>0.69857000000000002</v>
      </c>
      <c r="P11" s="31">
        <v>0</v>
      </c>
      <c r="Q11" s="32">
        <f t="shared" si="4"/>
        <v>0.69857000000000002</v>
      </c>
      <c r="R11" s="43">
        <v>0.69850000000000001</v>
      </c>
      <c r="S11" s="31">
        <v>0</v>
      </c>
      <c r="T11" s="32">
        <f t="shared" si="5"/>
        <v>0.69850000000000001</v>
      </c>
      <c r="U11" s="43">
        <v>0.66159999999999997</v>
      </c>
      <c r="V11" s="31">
        <v>0</v>
      </c>
      <c r="W11" s="32">
        <f t="shared" si="6"/>
        <v>0.66159999999999997</v>
      </c>
    </row>
    <row r="12" spans="1:23" ht="32.25" customHeight="1" x14ac:dyDescent="0.25">
      <c r="A12" s="25" t="s">
        <v>14</v>
      </c>
      <c r="B12" s="20" t="s">
        <v>6</v>
      </c>
      <c r="C12" s="30">
        <v>0.50839999999999996</v>
      </c>
      <c r="D12" s="31">
        <v>8.0699999999999994E-2</v>
      </c>
      <c r="E12" s="32">
        <f>SUM(C12:D12)</f>
        <v>0.58909999999999996</v>
      </c>
      <c r="F12" s="30">
        <v>0.55149999999999999</v>
      </c>
      <c r="G12" s="31">
        <v>7.7700000000000005E-2</v>
      </c>
      <c r="H12" s="32">
        <f>SUM(F12:G12)</f>
        <v>0.62919999999999998</v>
      </c>
      <c r="I12" s="30">
        <v>0.59199999999999997</v>
      </c>
      <c r="J12" s="31">
        <v>5.8599999999999999E-2</v>
      </c>
      <c r="K12" s="32">
        <f t="shared" si="2"/>
        <v>0.65059999999999996</v>
      </c>
      <c r="L12" s="30">
        <v>0.56999999999999995</v>
      </c>
      <c r="M12" s="31">
        <v>6.6500000000000004E-2</v>
      </c>
      <c r="N12" s="32">
        <f t="shared" si="3"/>
        <v>0.63649999999999995</v>
      </c>
      <c r="O12" s="30">
        <v>0.59409999999999996</v>
      </c>
      <c r="P12" s="31">
        <v>6.9000000000000006E-2</v>
      </c>
      <c r="Q12" s="32">
        <f t="shared" si="4"/>
        <v>0.66310000000000002</v>
      </c>
      <c r="R12" s="30">
        <v>0.58520000000000005</v>
      </c>
      <c r="S12" s="31">
        <v>7.2099999999999997E-2</v>
      </c>
      <c r="T12" s="32">
        <f t="shared" si="5"/>
        <v>0.6573</v>
      </c>
      <c r="U12" s="30">
        <v>0.62849999999999995</v>
      </c>
      <c r="V12" s="31">
        <v>6.93E-2</v>
      </c>
      <c r="W12" s="32">
        <f t="shared" si="6"/>
        <v>0.69779999999999998</v>
      </c>
    </row>
    <row r="13" spans="1:23" ht="32.25" customHeight="1" x14ac:dyDescent="0.25">
      <c r="A13" s="24" t="s">
        <v>13</v>
      </c>
      <c r="B13" s="19" t="s">
        <v>7</v>
      </c>
      <c r="C13" s="33">
        <v>0.18809999999999999</v>
      </c>
      <c r="D13" s="34">
        <v>0</v>
      </c>
      <c r="E13" s="35">
        <f>SUM(C13:D13)</f>
        <v>0.18809999999999999</v>
      </c>
      <c r="F13" s="33">
        <v>0.20050000000000001</v>
      </c>
      <c r="G13" s="34">
        <v>0</v>
      </c>
      <c r="H13" s="35">
        <f>SUM(F13:G13)</f>
        <v>0.20050000000000001</v>
      </c>
      <c r="I13" s="33">
        <v>0.20669999999999999</v>
      </c>
      <c r="J13" s="34">
        <v>0</v>
      </c>
      <c r="K13" s="35">
        <f>SUM(I13:J13)</f>
        <v>0.20669999999999999</v>
      </c>
      <c r="L13" s="33">
        <v>0.19239999999999999</v>
      </c>
      <c r="M13" s="34">
        <v>0</v>
      </c>
      <c r="N13" s="35">
        <f>SUM(L13:M13)</f>
        <v>0.19239999999999999</v>
      </c>
      <c r="O13" s="33">
        <v>0.19550000000000001</v>
      </c>
      <c r="P13" s="34">
        <v>0</v>
      </c>
      <c r="Q13" s="35">
        <f>SUM(O13:P13)</f>
        <v>0.19550000000000001</v>
      </c>
      <c r="R13" s="33">
        <v>0.19089999999999999</v>
      </c>
      <c r="S13" s="34">
        <v>0</v>
      </c>
      <c r="T13" s="35">
        <f>SUM(R13:S13)</f>
        <v>0.19089999999999999</v>
      </c>
      <c r="U13" s="33">
        <v>0.19989999999999999</v>
      </c>
      <c r="V13" s="34">
        <v>0</v>
      </c>
      <c r="W13" s="35">
        <f>SUM(U13:V13)</f>
        <v>0.19989999999999999</v>
      </c>
    </row>
    <row r="14" spans="1:23" ht="15" customHeight="1" x14ac:dyDescent="0.25"/>
    <row r="15" spans="1:23" ht="18" customHeight="1" x14ac:dyDescent="0.25">
      <c r="A15" s="49" t="s">
        <v>58</v>
      </c>
      <c r="B15" s="50"/>
      <c r="C15" s="50"/>
      <c r="D15" s="50"/>
      <c r="E15" s="50"/>
      <c r="F15" s="50"/>
      <c r="G15" s="50"/>
      <c r="H15" s="50"/>
      <c r="I15" s="50"/>
      <c r="J15" s="50"/>
      <c r="K15" s="50"/>
      <c r="L15" s="50"/>
      <c r="M15" s="50"/>
      <c r="N15" s="50"/>
      <c r="O15" s="50"/>
      <c r="P15" s="50"/>
      <c r="Q15" s="51"/>
    </row>
    <row r="16" spans="1:23" ht="14.25" customHeight="1" x14ac:dyDescent="0.25">
      <c r="A16" s="54" t="s">
        <v>8</v>
      </c>
      <c r="B16" s="55"/>
      <c r="C16" s="44">
        <v>2019</v>
      </c>
      <c r="D16" s="45"/>
      <c r="E16" s="46"/>
      <c r="F16" s="44">
        <v>2020</v>
      </c>
      <c r="G16" s="45"/>
      <c r="H16" s="46"/>
      <c r="I16" s="44">
        <v>2021</v>
      </c>
      <c r="J16" s="45"/>
      <c r="K16" s="46"/>
      <c r="L16" s="44">
        <v>2022</v>
      </c>
      <c r="M16" s="45"/>
      <c r="N16" s="46"/>
      <c r="O16" s="44">
        <v>2023</v>
      </c>
      <c r="P16" s="45"/>
      <c r="Q16" s="46"/>
      <c r="R16" s="44">
        <v>2024</v>
      </c>
      <c r="S16" s="45"/>
      <c r="T16" s="46"/>
      <c r="U16" s="44">
        <v>2025</v>
      </c>
      <c r="V16" s="45"/>
      <c r="W16" s="46"/>
    </row>
    <row r="17" spans="1:23" ht="14.25" customHeight="1" x14ac:dyDescent="0.25">
      <c r="A17" s="47"/>
      <c r="B17" s="48"/>
      <c r="C17" s="4" t="s">
        <v>0</v>
      </c>
      <c r="D17" s="22" t="s">
        <v>1</v>
      </c>
      <c r="E17" s="5" t="s">
        <v>69</v>
      </c>
      <c r="F17" s="4" t="s">
        <v>0</v>
      </c>
      <c r="G17" s="22" t="s">
        <v>1</v>
      </c>
      <c r="H17" s="5" t="s">
        <v>69</v>
      </c>
      <c r="I17" s="4" t="s">
        <v>0</v>
      </c>
      <c r="J17" s="22" t="s">
        <v>1</v>
      </c>
      <c r="K17" s="5" t="s">
        <v>69</v>
      </c>
      <c r="L17" s="4" t="s">
        <v>0</v>
      </c>
      <c r="M17" s="22" t="s">
        <v>1</v>
      </c>
      <c r="N17" s="5" t="s">
        <v>69</v>
      </c>
      <c r="O17" s="4" t="s">
        <v>0</v>
      </c>
      <c r="P17" s="22" t="s">
        <v>1</v>
      </c>
      <c r="Q17" s="5" t="s">
        <v>69</v>
      </c>
      <c r="R17" s="4" t="s">
        <v>0</v>
      </c>
      <c r="S17" s="22" t="s">
        <v>1</v>
      </c>
      <c r="T17" s="5" t="s">
        <v>69</v>
      </c>
      <c r="U17" s="4" t="s">
        <v>0</v>
      </c>
      <c r="V17" s="22" t="s">
        <v>1</v>
      </c>
      <c r="W17" s="5" t="s">
        <v>69</v>
      </c>
    </row>
    <row r="18" spans="1:23" ht="32.25" customHeight="1" x14ac:dyDescent="0.25">
      <c r="A18" s="23" t="s">
        <v>15</v>
      </c>
      <c r="B18" s="21" t="s">
        <v>16</v>
      </c>
      <c r="C18" s="27">
        <v>0.99</v>
      </c>
      <c r="D18" s="28">
        <v>0.3397</v>
      </c>
      <c r="E18" s="29">
        <f>SUM(C18:D18)</f>
        <v>1.3296999999999999</v>
      </c>
      <c r="F18" s="27">
        <v>0.97640000000000005</v>
      </c>
      <c r="G18" s="28">
        <v>0.3397</v>
      </c>
      <c r="H18" s="29">
        <f>SUM(F18:G18)</f>
        <v>1.3161</v>
      </c>
      <c r="I18" s="27">
        <v>0.97340000000000004</v>
      </c>
      <c r="J18" s="28">
        <v>0.3397</v>
      </c>
      <c r="K18" s="29">
        <f>SUM(I18:J18)</f>
        <v>1.3130999999999999</v>
      </c>
      <c r="L18" s="27">
        <v>0.86460000000000004</v>
      </c>
      <c r="M18" s="28">
        <v>0.3397</v>
      </c>
      <c r="N18" s="29">
        <f>SUM(L18:M18)</f>
        <v>1.2042999999999999</v>
      </c>
      <c r="O18" s="27">
        <v>0.67920000000000003</v>
      </c>
      <c r="P18" s="28">
        <v>0.23719999999999999</v>
      </c>
      <c r="Q18" s="29">
        <f>SUM(O18:P18)</f>
        <v>0.91639999999999999</v>
      </c>
      <c r="R18" s="27">
        <v>0.67920000000000003</v>
      </c>
      <c r="S18" s="28">
        <v>0.22589999999999999</v>
      </c>
      <c r="T18" s="29">
        <f>SUM(R18:S18)</f>
        <v>0.90510000000000002</v>
      </c>
      <c r="U18" s="27">
        <v>0.67920000000000003</v>
      </c>
      <c r="V18" s="28">
        <v>0.22</v>
      </c>
      <c r="W18" s="29">
        <f>SUM(U18:V18)</f>
        <v>0.8992</v>
      </c>
    </row>
    <row r="19" spans="1:23" ht="32.25" customHeight="1" x14ac:dyDescent="0.25">
      <c r="A19" s="24" t="s">
        <v>17</v>
      </c>
      <c r="B19" s="19" t="s">
        <v>70</v>
      </c>
      <c r="C19" s="33">
        <v>1.0683</v>
      </c>
      <c r="D19" s="34">
        <v>7.4999999999999997E-2</v>
      </c>
      <c r="E19" s="35">
        <f>SUM(C19:D19)</f>
        <v>1.1433</v>
      </c>
      <c r="F19" s="33">
        <v>1.0321</v>
      </c>
      <c r="G19" s="34">
        <v>6.5000000000000002E-2</v>
      </c>
      <c r="H19" s="35">
        <f>SUM(F19:G19)</f>
        <v>1.0971</v>
      </c>
      <c r="I19" s="33">
        <v>1.0142</v>
      </c>
      <c r="J19" s="34">
        <v>7.0000000000000007E-2</v>
      </c>
      <c r="K19" s="35">
        <f>SUM(I19:J19)</f>
        <v>1.0842000000000001</v>
      </c>
      <c r="L19" s="33">
        <v>0.94289999999999996</v>
      </c>
      <c r="M19" s="34">
        <v>5.1999999999999998E-2</v>
      </c>
      <c r="N19" s="35">
        <f>SUM(L19:M19)</f>
        <v>0.99490000000000001</v>
      </c>
      <c r="O19" s="33">
        <v>0.82630000000000003</v>
      </c>
      <c r="P19" s="34">
        <v>7.0000000000000007E-2</v>
      </c>
      <c r="Q19" s="35">
        <f>SUM(O19:P19)</f>
        <v>0.8963000000000001</v>
      </c>
      <c r="R19" s="33">
        <v>0.82379999999999998</v>
      </c>
      <c r="S19" s="34">
        <v>6.5000000000000002E-2</v>
      </c>
      <c r="T19" s="35">
        <f>SUM(R19:S19)</f>
        <v>0.88880000000000003</v>
      </c>
      <c r="U19" s="33">
        <v>0.77049999999999996</v>
      </c>
      <c r="V19" s="34">
        <v>6.7000000000000004E-2</v>
      </c>
      <c r="W19" s="35">
        <f>SUM(U19:V19)</f>
        <v>0.83749999999999991</v>
      </c>
    </row>
    <row r="21" spans="1:23" ht="18" customHeight="1" x14ac:dyDescent="0.25">
      <c r="A21" s="49" t="s">
        <v>68</v>
      </c>
      <c r="B21" s="50"/>
      <c r="C21" s="50"/>
      <c r="D21" s="50"/>
      <c r="E21" s="50"/>
      <c r="F21" s="50"/>
      <c r="G21" s="50"/>
      <c r="H21" s="50"/>
      <c r="I21" s="50"/>
      <c r="J21" s="50"/>
      <c r="K21" s="50"/>
      <c r="L21" s="50"/>
      <c r="M21" s="50"/>
      <c r="N21" s="50"/>
      <c r="O21" s="50"/>
      <c r="P21" s="51"/>
    </row>
    <row r="22" spans="1:23" ht="15" customHeight="1" x14ac:dyDescent="0.25">
      <c r="A22" s="56" t="s">
        <v>8</v>
      </c>
      <c r="B22" s="57"/>
      <c r="C22" s="47" t="s">
        <v>48</v>
      </c>
      <c r="D22" s="48"/>
      <c r="E22" s="59"/>
      <c r="F22" s="58" t="s">
        <v>49</v>
      </c>
      <c r="G22" s="48"/>
      <c r="H22" s="62"/>
      <c r="I22" s="47" t="s">
        <v>50</v>
      </c>
      <c r="J22" s="48"/>
      <c r="K22" s="62"/>
      <c r="L22" s="47" t="s">
        <v>59</v>
      </c>
      <c r="M22" s="48"/>
      <c r="N22" s="62"/>
      <c r="O22" s="47" t="s">
        <v>60</v>
      </c>
      <c r="P22" s="48"/>
      <c r="R22" s="47" t="s">
        <v>60</v>
      </c>
      <c r="S22" s="48"/>
    </row>
    <row r="23" spans="1:23" ht="46.5" customHeight="1" x14ac:dyDescent="0.25">
      <c r="A23" s="47"/>
      <c r="B23" s="48"/>
      <c r="C23" s="14" t="s">
        <v>22</v>
      </c>
      <c r="D23" s="11" t="s">
        <v>23</v>
      </c>
      <c r="E23" s="60"/>
      <c r="F23" s="12" t="s">
        <v>22</v>
      </c>
      <c r="G23" s="11" t="s">
        <v>23</v>
      </c>
      <c r="H23" s="63"/>
      <c r="I23" s="12" t="s">
        <v>22</v>
      </c>
      <c r="J23" s="11" t="s">
        <v>23</v>
      </c>
      <c r="K23" s="63"/>
      <c r="L23" s="12" t="s">
        <v>22</v>
      </c>
      <c r="M23" s="11" t="s">
        <v>23</v>
      </c>
      <c r="N23" s="63"/>
      <c r="O23" s="11" t="s">
        <v>61</v>
      </c>
      <c r="P23" s="11" t="s">
        <v>62</v>
      </c>
      <c r="R23" s="11" t="s">
        <v>61</v>
      </c>
      <c r="S23" s="11" t="s">
        <v>62</v>
      </c>
    </row>
    <row r="24" spans="1:23" ht="32.25" customHeight="1" x14ac:dyDescent="0.25">
      <c r="A24" s="6" t="s">
        <v>9</v>
      </c>
      <c r="B24" s="7" t="s">
        <v>2</v>
      </c>
      <c r="C24" s="13">
        <v>140000</v>
      </c>
      <c r="D24" s="13">
        <v>0</v>
      </c>
      <c r="E24" s="60"/>
      <c r="F24" s="13">
        <v>60000</v>
      </c>
      <c r="G24" s="13">
        <v>3000</v>
      </c>
      <c r="H24" s="63"/>
      <c r="I24" s="13">
        <v>10000</v>
      </c>
      <c r="J24" s="13">
        <v>3000</v>
      </c>
      <c r="K24" s="63"/>
      <c r="L24" s="9" t="s">
        <v>19</v>
      </c>
      <c r="M24" s="9" t="s">
        <v>21</v>
      </c>
      <c r="N24" s="63"/>
      <c r="O24" s="9" t="s">
        <v>19</v>
      </c>
      <c r="P24" s="9" t="s">
        <v>19</v>
      </c>
      <c r="R24" s="9" t="s">
        <v>19</v>
      </c>
      <c r="S24" s="9" t="s">
        <v>19</v>
      </c>
    </row>
    <row r="25" spans="1:23" ht="32.25" customHeight="1" x14ac:dyDescent="0.25">
      <c r="A25" s="6" t="s">
        <v>10</v>
      </c>
      <c r="B25" s="7" t="s">
        <v>3</v>
      </c>
      <c r="C25" s="13">
        <v>0</v>
      </c>
      <c r="D25" s="13">
        <v>0</v>
      </c>
      <c r="E25" s="60"/>
      <c r="F25" s="13">
        <v>0</v>
      </c>
      <c r="G25" s="13">
        <v>10000</v>
      </c>
      <c r="H25" s="63"/>
      <c r="I25" s="13">
        <v>0</v>
      </c>
      <c r="J25" s="13">
        <v>10000</v>
      </c>
      <c r="K25" s="63"/>
      <c r="L25" s="9" t="s">
        <v>20</v>
      </c>
      <c r="M25" s="9" t="s">
        <v>19</v>
      </c>
      <c r="N25" s="63"/>
      <c r="O25" s="9" t="s">
        <v>19</v>
      </c>
      <c r="P25" s="9" t="s">
        <v>20</v>
      </c>
      <c r="R25" s="9" t="s">
        <v>19</v>
      </c>
      <c r="S25" s="9" t="s">
        <v>20</v>
      </c>
    </row>
    <row r="26" spans="1:23" ht="32.25" customHeight="1" x14ac:dyDescent="0.25">
      <c r="A26" s="6" t="s">
        <v>11</v>
      </c>
      <c r="B26" s="7" t="s">
        <v>4</v>
      </c>
      <c r="C26" s="13">
        <v>0</v>
      </c>
      <c r="D26" s="13">
        <v>0</v>
      </c>
      <c r="E26" s="60"/>
      <c r="F26" s="13">
        <v>0</v>
      </c>
      <c r="G26" s="13">
        <v>0</v>
      </c>
      <c r="H26" s="63"/>
      <c r="I26" s="13">
        <v>0</v>
      </c>
      <c r="J26" s="13">
        <v>0</v>
      </c>
      <c r="K26" s="63"/>
      <c r="L26" s="9" t="s">
        <v>20</v>
      </c>
      <c r="M26" s="9" t="s">
        <v>20</v>
      </c>
      <c r="N26" s="63"/>
      <c r="O26" s="9" t="s">
        <v>21</v>
      </c>
      <c r="P26" s="9" t="s">
        <v>21</v>
      </c>
      <c r="R26" s="9" t="s">
        <v>21</v>
      </c>
      <c r="S26" s="9" t="s">
        <v>21</v>
      </c>
    </row>
    <row r="27" spans="1:23" ht="32.25" customHeight="1" x14ac:dyDescent="0.25">
      <c r="A27" s="6" t="s">
        <v>12</v>
      </c>
      <c r="B27" s="7" t="s">
        <v>5</v>
      </c>
      <c r="C27" s="13">
        <v>140000</v>
      </c>
      <c r="D27" s="13">
        <v>0</v>
      </c>
      <c r="E27" s="60"/>
      <c r="F27" s="13">
        <v>60000</v>
      </c>
      <c r="G27" s="13">
        <v>0</v>
      </c>
      <c r="H27" s="63"/>
      <c r="I27" s="13">
        <v>10000</v>
      </c>
      <c r="J27" s="13">
        <v>0</v>
      </c>
      <c r="K27" s="63"/>
      <c r="L27" s="9" t="s">
        <v>19</v>
      </c>
      <c r="M27" s="9" t="s">
        <v>21</v>
      </c>
      <c r="N27" s="63"/>
      <c r="O27" s="9" t="s">
        <v>19</v>
      </c>
      <c r="P27" s="9" t="s">
        <v>19</v>
      </c>
      <c r="R27" s="9" t="s">
        <v>19</v>
      </c>
      <c r="S27" s="9" t="s">
        <v>19</v>
      </c>
    </row>
    <row r="28" spans="1:23" ht="32.25" customHeight="1" x14ac:dyDescent="0.25">
      <c r="A28" s="6" t="s">
        <v>14</v>
      </c>
      <c r="B28" s="7" t="s">
        <v>6</v>
      </c>
      <c r="C28" s="13">
        <v>0</v>
      </c>
      <c r="D28" s="13">
        <v>0</v>
      </c>
      <c r="E28" s="60"/>
      <c r="F28" s="13">
        <v>0</v>
      </c>
      <c r="G28" s="13">
        <v>5000</v>
      </c>
      <c r="H28" s="63"/>
      <c r="I28" s="13">
        <v>0</v>
      </c>
      <c r="J28" s="13">
        <v>5000</v>
      </c>
      <c r="K28" s="63"/>
      <c r="L28" s="9" t="s">
        <v>20</v>
      </c>
      <c r="M28" s="9" t="s">
        <v>19</v>
      </c>
      <c r="N28" s="63"/>
      <c r="O28" s="9" t="s">
        <v>19</v>
      </c>
      <c r="P28" s="9" t="s">
        <v>20</v>
      </c>
      <c r="R28" s="9" t="s">
        <v>19</v>
      </c>
      <c r="S28" s="9" t="s">
        <v>20</v>
      </c>
    </row>
    <row r="29" spans="1:23" ht="32.25" customHeight="1" x14ac:dyDescent="0.25">
      <c r="A29" s="6" t="s">
        <v>13</v>
      </c>
      <c r="B29" s="7" t="s">
        <v>7</v>
      </c>
      <c r="C29" s="13">
        <v>0</v>
      </c>
      <c r="D29" s="13">
        <v>0</v>
      </c>
      <c r="E29" s="61"/>
      <c r="F29" s="13">
        <v>0</v>
      </c>
      <c r="G29" s="13">
        <v>5000</v>
      </c>
      <c r="H29" s="64"/>
      <c r="I29" s="13">
        <v>0</v>
      </c>
      <c r="J29" s="13">
        <v>5000</v>
      </c>
      <c r="K29" s="64"/>
      <c r="L29" s="9" t="s">
        <v>20</v>
      </c>
      <c r="M29" s="9" t="s">
        <v>20</v>
      </c>
      <c r="N29" s="64"/>
      <c r="O29" s="9" t="s">
        <v>21</v>
      </c>
      <c r="P29" s="9" t="s">
        <v>21</v>
      </c>
      <c r="R29" s="9" t="s">
        <v>21</v>
      </c>
      <c r="S29" s="9" t="s">
        <v>21</v>
      </c>
    </row>
    <row r="31" spans="1:23" ht="15" customHeight="1" x14ac:dyDescent="0.25">
      <c r="A31" s="65" t="s">
        <v>24</v>
      </c>
      <c r="B31" s="65"/>
      <c r="C31" s="65"/>
      <c r="D31" s="65"/>
      <c r="E31" s="65"/>
      <c r="F31" s="65"/>
      <c r="G31" s="65"/>
      <c r="H31" s="65"/>
      <c r="I31" s="65"/>
      <c r="J31" s="65"/>
      <c r="K31" s="65"/>
      <c r="L31" s="65"/>
      <c r="M31" s="65"/>
      <c r="N31" s="65"/>
      <c r="O31" s="65"/>
      <c r="P31" s="65"/>
    </row>
    <row r="32" spans="1:23" x14ac:dyDescent="0.25">
      <c r="A32" s="15"/>
      <c r="B32" s="15"/>
      <c r="C32" s="15"/>
      <c r="D32" s="15"/>
      <c r="E32" s="15"/>
      <c r="F32" s="15"/>
      <c r="G32" s="15"/>
      <c r="H32" s="15"/>
      <c r="I32" s="15"/>
      <c r="J32" s="15"/>
      <c r="K32" s="15"/>
      <c r="L32" s="15"/>
      <c r="M32" s="15"/>
      <c r="N32" s="15"/>
      <c r="O32" s="15"/>
      <c r="P32" s="15"/>
    </row>
    <row r="33" spans="1:16" ht="15.75" thickBot="1" x14ac:dyDescent="0.3">
      <c r="A33" s="66" t="s">
        <v>25</v>
      </c>
      <c r="B33" s="66"/>
      <c r="C33" s="67"/>
      <c r="D33" s="67"/>
      <c r="E33" s="67"/>
      <c r="F33" s="67"/>
      <c r="G33" s="67"/>
      <c r="H33" s="67"/>
      <c r="I33" s="67"/>
      <c r="J33" s="67"/>
      <c r="K33" s="67"/>
      <c r="L33" s="67"/>
      <c r="M33" s="67"/>
      <c r="N33" s="67"/>
      <c r="O33" s="67"/>
      <c r="P33" s="67"/>
    </row>
    <row r="34" spans="1:16" x14ac:dyDescent="0.25">
      <c r="A34" s="54" t="s">
        <v>8</v>
      </c>
      <c r="B34" s="55"/>
      <c r="C34" s="68" t="s">
        <v>35</v>
      </c>
      <c r="D34" s="69"/>
      <c r="E34" s="70"/>
      <c r="F34" s="68" t="s">
        <v>36</v>
      </c>
      <c r="G34" s="69"/>
      <c r="H34" s="70"/>
      <c r="I34" s="68" t="s">
        <v>37</v>
      </c>
      <c r="J34" s="69"/>
      <c r="K34" s="70"/>
      <c r="L34" s="68" t="s">
        <v>26</v>
      </c>
      <c r="M34" s="69"/>
      <c r="N34" s="70"/>
      <c r="O34" s="68" t="s">
        <v>33</v>
      </c>
      <c r="P34" s="69"/>
    </row>
    <row r="35" spans="1:16" x14ac:dyDescent="0.25">
      <c r="A35" s="47"/>
      <c r="B35" s="48"/>
      <c r="C35" s="9" t="s">
        <v>27</v>
      </c>
      <c r="D35" s="9" t="s">
        <v>28</v>
      </c>
      <c r="E35" s="71"/>
      <c r="F35" s="9" t="s">
        <v>27</v>
      </c>
      <c r="G35" s="9" t="s">
        <v>28</v>
      </c>
      <c r="H35" s="71"/>
      <c r="I35" s="9" t="s">
        <v>27</v>
      </c>
      <c r="J35" s="9" t="s">
        <v>28</v>
      </c>
      <c r="K35" s="71"/>
      <c r="L35" s="9" t="s">
        <v>27</v>
      </c>
      <c r="M35" s="9" t="s">
        <v>28</v>
      </c>
      <c r="N35" s="71"/>
      <c r="O35" s="9" t="s">
        <v>34</v>
      </c>
      <c r="P35" s="10" t="s">
        <v>28</v>
      </c>
    </row>
    <row r="36" spans="1:16" ht="45.75" customHeight="1" x14ac:dyDescent="0.25">
      <c r="A36" s="77" t="s">
        <v>53</v>
      </c>
      <c r="B36" s="78"/>
      <c r="C36" s="16" t="s">
        <v>29</v>
      </c>
      <c r="D36" s="13">
        <v>5000</v>
      </c>
      <c r="E36" s="72"/>
      <c r="F36" s="17" t="s">
        <v>30</v>
      </c>
      <c r="G36" s="13">
        <v>7500</v>
      </c>
      <c r="H36" s="72"/>
      <c r="I36" s="17" t="s">
        <v>31</v>
      </c>
      <c r="J36" s="13">
        <v>10000</v>
      </c>
      <c r="K36" s="72"/>
      <c r="L36" s="17" t="s">
        <v>32</v>
      </c>
      <c r="M36" s="13">
        <v>12000</v>
      </c>
      <c r="N36" s="72"/>
      <c r="O36" s="11" t="s">
        <v>57</v>
      </c>
      <c r="P36" s="11" t="s">
        <v>56</v>
      </c>
    </row>
    <row r="38" spans="1:16" x14ac:dyDescent="0.25">
      <c r="A38" s="65" t="s">
        <v>54</v>
      </c>
      <c r="B38" s="65"/>
      <c r="C38" s="65"/>
      <c r="D38" s="65"/>
      <c r="E38" s="65"/>
      <c r="F38" s="65"/>
      <c r="G38" s="65"/>
      <c r="H38" s="65"/>
      <c r="I38" s="65"/>
      <c r="J38" s="65"/>
      <c r="K38" s="65"/>
      <c r="L38" s="65"/>
      <c r="M38" s="65"/>
      <c r="N38" s="65"/>
      <c r="O38" s="65"/>
      <c r="P38" s="65"/>
    </row>
    <row r="39" spans="1:16" ht="15" customHeight="1" x14ac:dyDescent="0.25">
      <c r="A39" s="65" t="s">
        <v>55</v>
      </c>
      <c r="B39" s="65"/>
      <c r="C39" s="65"/>
      <c r="D39" s="65"/>
      <c r="E39" s="65"/>
      <c r="F39" s="65"/>
      <c r="G39" s="65"/>
      <c r="H39" s="65"/>
      <c r="I39" s="65"/>
      <c r="J39" s="65"/>
      <c r="K39" s="65"/>
      <c r="L39" s="65"/>
      <c r="M39" s="65"/>
      <c r="N39" s="65"/>
      <c r="O39" s="65"/>
      <c r="P39" s="65"/>
    </row>
    <row r="40" spans="1:16" x14ac:dyDescent="0.25">
      <c r="A40" s="65"/>
      <c r="B40" s="65"/>
      <c r="C40" s="65"/>
      <c r="D40" s="65"/>
      <c r="E40" s="65"/>
      <c r="F40" s="65"/>
      <c r="G40" s="65"/>
      <c r="H40" s="65"/>
      <c r="I40" s="65"/>
      <c r="J40" s="65"/>
      <c r="K40" s="65"/>
      <c r="L40" s="65"/>
      <c r="M40" s="65"/>
      <c r="N40" s="65"/>
      <c r="O40" s="65"/>
      <c r="P40" s="65"/>
    </row>
    <row r="41" spans="1:16" x14ac:dyDescent="0.25">
      <c r="A41" s="65"/>
      <c r="B41" s="65"/>
      <c r="C41" s="65"/>
      <c r="D41" s="65"/>
      <c r="E41" s="65"/>
      <c r="F41" s="65"/>
      <c r="G41" s="65"/>
      <c r="H41" s="65"/>
      <c r="I41" s="65"/>
      <c r="J41" s="65"/>
      <c r="K41" s="65"/>
      <c r="L41" s="65"/>
      <c r="M41" s="65"/>
      <c r="N41" s="65"/>
      <c r="O41" s="65"/>
      <c r="P41" s="65"/>
    </row>
    <row r="43" spans="1:16" ht="33" customHeight="1" x14ac:dyDescent="0.25">
      <c r="A43" s="67" t="s">
        <v>63</v>
      </c>
      <c r="B43" s="67"/>
      <c r="C43" s="67"/>
      <c r="D43" s="67"/>
      <c r="E43" s="67"/>
      <c r="F43" s="67"/>
      <c r="G43" s="67"/>
      <c r="H43" s="67"/>
      <c r="I43" s="67"/>
      <c r="J43" s="67"/>
      <c r="K43" s="49"/>
      <c r="L43" s="50"/>
      <c r="M43" s="50"/>
      <c r="N43" s="51"/>
      <c r="O43" s="18"/>
      <c r="P43" s="18"/>
    </row>
    <row r="44" spans="1:16" x14ac:dyDescent="0.25">
      <c r="A44" s="68" t="s">
        <v>39</v>
      </c>
      <c r="B44" s="88"/>
      <c r="C44" s="88"/>
      <c r="D44" s="88"/>
      <c r="E44" s="88"/>
      <c r="F44" s="69"/>
      <c r="G44" s="68" t="s">
        <v>64</v>
      </c>
      <c r="H44" s="88"/>
      <c r="I44" s="69"/>
      <c r="J44" s="9" t="s">
        <v>40</v>
      </c>
      <c r="K44" s="70"/>
      <c r="L44" s="9"/>
      <c r="M44" s="42"/>
      <c r="N44" s="70"/>
      <c r="O44" s="36"/>
      <c r="P44" s="36"/>
    </row>
    <row r="45" spans="1:16" x14ac:dyDescent="0.25">
      <c r="A45" s="89" t="s">
        <v>38</v>
      </c>
      <c r="B45" s="90"/>
      <c r="C45" s="90"/>
      <c r="D45" s="90"/>
      <c r="E45" s="90"/>
      <c r="F45" s="91"/>
      <c r="G45" s="44" t="s">
        <v>42</v>
      </c>
      <c r="H45" s="45"/>
      <c r="I45" s="46"/>
      <c r="J45" s="37">
        <f>SUM(W12,W9,W8,W13)</f>
        <v>2.1198999999999999</v>
      </c>
      <c r="K45" s="71"/>
      <c r="L45" s="39"/>
      <c r="M45" s="40"/>
      <c r="N45" s="71"/>
      <c r="O45" s="36"/>
      <c r="P45" s="36"/>
    </row>
    <row r="46" spans="1:16" x14ac:dyDescent="0.25">
      <c r="A46" s="85" t="s">
        <v>41</v>
      </c>
      <c r="B46" s="86"/>
      <c r="C46" s="86"/>
      <c r="D46" s="86"/>
      <c r="E46" s="86"/>
      <c r="F46" s="87"/>
      <c r="G46" s="73" t="s">
        <v>43</v>
      </c>
      <c r="H46" s="74"/>
      <c r="I46" s="75"/>
      <c r="J46" s="38">
        <f>SUM(W8,W12,W13)</f>
        <v>1.5798999999999999</v>
      </c>
      <c r="K46" s="71"/>
      <c r="L46" s="40"/>
      <c r="M46" s="40"/>
      <c r="N46" s="71"/>
      <c r="O46" s="36"/>
      <c r="P46" s="36"/>
    </row>
    <row r="47" spans="1:16" x14ac:dyDescent="0.25">
      <c r="A47" s="85" t="s">
        <v>44</v>
      </c>
      <c r="B47" s="86"/>
      <c r="C47" s="86"/>
      <c r="D47" s="86"/>
      <c r="E47" s="86"/>
      <c r="F47" s="87"/>
      <c r="G47" s="73" t="s">
        <v>45</v>
      </c>
      <c r="H47" s="74"/>
      <c r="I47" s="75"/>
      <c r="J47" s="38">
        <f>SUM(W10,W11,W12,W13)</f>
        <v>2.238</v>
      </c>
      <c r="K47" s="71"/>
      <c r="L47" s="40"/>
      <c r="M47" s="40"/>
      <c r="N47" s="71"/>
      <c r="O47" s="36"/>
      <c r="P47" s="36"/>
    </row>
    <row r="48" spans="1:16" x14ac:dyDescent="0.25">
      <c r="A48" s="85" t="s">
        <v>65</v>
      </c>
      <c r="B48" s="86"/>
      <c r="C48" s="86"/>
      <c r="D48" s="86"/>
      <c r="E48" s="86"/>
      <c r="F48" s="87"/>
      <c r="G48" s="73" t="s">
        <v>46</v>
      </c>
      <c r="H48" s="74"/>
      <c r="I48" s="75"/>
      <c r="J48" s="38">
        <f>SUM(W11,W12,W13)</f>
        <v>1.5592999999999999</v>
      </c>
      <c r="K48" s="71"/>
      <c r="L48" s="40"/>
      <c r="M48" s="40"/>
      <c r="N48" s="71"/>
      <c r="O48" s="36"/>
      <c r="P48" s="36"/>
    </row>
    <row r="49" spans="1:16" x14ac:dyDescent="0.25">
      <c r="A49" s="85" t="s">
        <v>51</v>
      </c>
      <c r="B49" s="86"/>
      <c r="C49" s="86"/>
      <c r="D49" s="86"/>
      <c r="E49" s="86"/>
      <c r="F49" s="87"/>
      <c r="G49" s="73" t="s">
        <v>47</v>
      </c>
      <c r="H49" s="74"/>
      <c r="I49" s="75"/>
      <c r="J49" s="38">
        <f>SUM(W12,W13)</f>
        <v>0.89769999999999994</v>
      </c>
      <c r="K49" s="71"/>
      <c r="L49" s="39"/>
      <c r="M49" s="39"/>
      <c r="N49" s="71"/>
      <c r="O49" s="36"/>
      <c r="P49" s="36"/>
    </row>
    <row r="50" spans="1:16" x14ac:dyDescent="0.25">
      <c r="A50" s="79" t="s">
        <v>52</v>
      </c>
      <c r="B50" s="80"/>
      <c r="C50" s="80"/>
      <c r="D50" s="80"/>
      <c r="E50" s="80"/>
      <c r="F50" s="81"/>
      <c r="G50" s="82" t="s">
        <v>47</v>
      </c>
      <c r="H50" s="83"/>
      <c r="I50" s="84"/>
      <c r="J50" s="38">
        <f>SUM(W12:W13)</f>
        <v>0.89769999999999994</v>
      </c>
      <c r="K50" s="72"/>
      <c r="L50" s="41"/>
      <c r="M50" s="41"/>
      <c r="N50" s="72"/>
      <c r="O50" s="36"/>
      <c r="P50" s="36"/>
    </row>
    <row r="51" spans="1:16" x14ac:dyDescent="0.25">
      <c r="A51" s="2"/>
      <c r="B51" s="2"/>
    </row>
    <row r="52" spans="1:16" x14ac:dyDescent="0.25">
      <c r="A52" s="76" t="s">
        <v>66</v>
      </c>
      <c r="B52" s="76"/>
      <c r="C52" s="76"/>
      <c r="D52" s="76"/>
      <c r="E52" s="76"/>
      <c r="F52" s="76"/>
      <c r="G52" s="76"/>
      <c r="H52" s="76"/>
      <c r="I52" s="76"/>
      <c r="J52" s="76"/>
      <c r="K52" s="76"/>
      <c r="L52" s="76"/>
    </row>
    <row r="56" spans="1:16" x14ac:dyDescent="0.25">
      <c r="A56" s="26"/>
    </row>
    <row r="60" spans="1:16" x14ac:dyDescent="0.25">
      <c r="A60" s="26"/>
    </row>
  </sheetData>
  <mergeCells count="67">
    <mergeCell ref="U6:W6"/>
    <mergeCell ref="U16:W16"/>
    <mergeCell ref="A52:L52"/>
    <mergeCell ref="A36:B36"/>
    <mergeCell ref="A39:P41"/>
    <mergeCell ref="A50:F50"/>
    <mergeCell ref="G50:I50"/>
    <mergeCell ref="A47:F47"/>
    <mergeCell ref="G47:I47"/>
    <mergeCell ref="A48:F48"/>
    <mergeCell ref="G48:I48"/>
    <mergeCell ref="A49:F49"/>
    <mergeCell ref="G49:I49"/>
    <mergeCell ref="A44:F44"/>
    <mergeCell ref="A45:F45"/>
    <mergeCell ref="A46:F46"/>
    <mergeCell ref="G44:I44"/>
    <mergeCell ref="G45:I45"/>
    <mergeCell ref="G46:I46"/>
    <mergeCell ref="A38:P38"/>
    <mergeCell ref="A43:J43"/>
    <mergeCell ref="K43:N43"/>
    <mergeCell ref="K44:K50"/>
    <mergeCell ref="N44:N50"/>
    <mergeCell ref="N22:N29"/>
    <mergeCell ref="A31:P31"/>
    <mergeCell ref="A33:P33"/>
    <mergeCell ref="A34:B35"/>
    <mergeCell ref="C34:D34"/>
    <mergeCell ref="F34:G34"/>
    <mergeCell ref="I34:J34"/>
    <mergeCell ref="L34:M34"/>
    <mergeCell ref="O34:P34"/>
    <mergeCell ref="E34:E36"/>
    <mergeCell ref="H34:H36"/>
    <mergeCell ref="K34:K36"/>
    <mergeCell ref="N34:N36"/>
    <mergeCell ref="A22:B23"/>
    <mergeCell ref="C22:D22"/>
    <mergeCell ref="F22:G22"/>
    <mergeCell ref="I22:J22"/>
    <mergeCell ref="L22:M22"/>
    <mergeCell ref="E22:E29"/>
    <mergeCell ref="H22:H29"/>
    <mergeCell ref="K22:K29"/>
    <mergeCell ref="L16:N16"/>
    <mergeCell ref="O16:Q16"/>
    <mergeCell ref="A15:Q15"/>
    <mergeCell ref="A21:P21"/>
    <mergeCell ref="A6:B7"/>
    <mergeCell ref="A16:B17"/>
    <mergeCell ref="R6:T6"/>
    <mergeCell ref="R16:T16"/>
    <mergeCell ref="R22:S22"/>
    <mergeCell ref="A5:Q5"/>
    <mergeCell ref="A1:Q1"/>
    <mergeCell ref="A2:Q2"/>
    <mergeCell ref="A3:Q3"/>
    <mergeCell ref="O22:P22"/>
    <mergeCell ref="C6:E6"/>
    <mergeCell ref="O6:Q6"/>
    <mergeCell ref="L6:N6"/>
    <mergeCell ref="I6:K6"/>
    <mergeCell ref="F6:H6"/>
    <mergeCell ref="C16:E16"/>
    <mergeCell ref="F16:H16"/>
    <mergeCell ref="I16:K16"/>
  </mergeCells>
  <pageMargins left="0.25" right="0.25" top="0.25" bottom="0.25" header="0" footer="0"/>
  <pageSetup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Clayton Snyder</dc:creator>
  <cp:lastModifiedBy>4RDSW04</cp:lastModifiedBy>
  <cp:lastPrinted>2023-10-04T13:36:16Z</cp:lastPrinted>
  <dcterms:created xsi:type="dcterms:W3CDTF">2016-10-12T18:39:12Z</dcterms:created>
  <dcterms:modified xsi:type="dcterms:W3CDTF">2025-10-03T16:52:35Z</dcterms:modified>
</cp:coreProperties>
</file>